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hys_Loksabha" sheetId="1" r:id="rId1"/>
  </sheets>
  <definedNames>
    <definedName name="_xlnm.Print_Titles" localSheetId="0">'Phys_Loksabha'!$3:$5</definedName>
  </definedNames>
  <calcPr fullCalcOnLoad="1"/>
</workbook>
</file>

<file path=xl/sharedStrings.xml><?xml version="1.0" encoding="utf-8"?>
<sst xmlns="http://schemas.openxmlformats.org/spreadsheetml/2006/main" count="146" uniqueCount="125">
  <si>
    <t>Loksabha MP Wise Physical Performance Of MPLADS</t>
  </si>
  <si>
    <t>(Ref period 2009-10 to March 2014)</t>
  </si>
  <si>
    <t>Sr No .</t>
  </si>
  <si>
    <t>Nodal District</t>
  </si>
  <si>
    <t>Name of the M.P.</t>
  </si>
  <si>
    <t>Parliamentary Constituency</t>
  </si>
  <si>
    <t xml:space="preserve">No. of works </t>
  </si>
  <si>
    <t>% of works comp. to sanc.</t>
  </si>
  <si>
    <t>Proposed</t>
  </si>
  <si>
    <t>Sanctioned</t>
  </si>
  <si>
    <t>Started</t>
  </si>
  <si>
    <t>Completed</t>
  </si>
  <si>
    <t>In Progress</t>
  </si>
  <si>
    <t>Mum Suburban</t>
  </si>
  <si>
    <t>Shri Sanjay Nirupam</t>
  </si>
  <si>
    <t>Mumbai North</t>
  </si>
  <si>
    <t>Smt. Priya Sunil Dutt</t>
  </si>
  <si>
    <t>Mumbai North-Central</t>
  </si>
  <si>
    <t>Shri  Sanjay Dina Patil</t>
  </si>
  <si>
    <t>Mumbai North East</t>
  </si>
  <si>
    <t>Shri Gurudas Vasant Kamat</t>
  </si>
  <si>
    <t>Mumbai North West</t>
  </si>
  <si>
    <t>Mumbai City</t>
  </si>
  <si>
    <t>Shri Milind Murli Deora</t>
  </si>
  <si>
    <t>Mumbai South</t>
  </si>
  <si>
    <t>Shri Eknath Mahadeo Gaikwad</t>
  </si>
  <si>
    <t>Mumbai South Central</t>
  </si>
  <si>
    <t>Thane</t>
  </si>
  <si>
    <t>Shri Sanjeev Ganesh Naik</t>
  </si>
  <si>
    <t>Shri Anand Prakash Paranjpe</t>
  </si>
  <si>
    <t>Kalyan</t>
  </si>
  <si>
    <t>Shri Suresh Kashinath Taware</t>
  </si>
  <si>
    <t>Bhiwandi</t>
  </si>
  <si>
    <t>Shri Baliram Sukur Jadhav</t>
  </si>
  <si>
    <t>Palghar(ST)</t>
  </si>
  <si>
    <t>Raigad</t>
  </si>
  <si>
    <t>Shri Anant Gangaram Geete</t>
  </si>
  <si>
    <t>Sindhudurg</t>
  </si>
  <si>
    <t>Shri Nilesh Narayan Rane</t>
  </si>
  <si>
    <t>Ratnagiri-Sindhudurg</t>
  </si>
  <si>
    <t>Nashik</t>
  </si>
  <si>
    <t>Shri Sameer Magan Bhujbal</t>
  </si>
  <si>
    <t>Shri Harishchandra Deoram Chavan</t>
  </si>
  <si>
    <t>Dindori(ST)</t>
  </si>
  <si>
    <t>Dhule</t>
  </si>
  <si>
    <t>Shri Pratap Narayanrao Sonawane</t>
  </si>
  <si>
    <t>Nandurbar</t>
  </si>
  <si>
    <t>Shri Manikrao Hodlya Gavit</t>
  </si>
  <si>
    <t>Nandurbar(ST)</t>
  </si>
  <si>
    <t>Jalgoan</t>
  </si>
  <si>
    <t>Shri A. T. (Nana) Patil</t>
  </si>
  <si>
    <t>Jalgaon</t>
  </si>
  <si>
    <t>Shri Haribhau Madhav Jawale</t>
  </si>
  <si>
    <t>Raver</t>
  </si>
  <si>
    <t>Ahmednagar</t>
  </si>
  <si>
    <t>Shri Dilipkumar Mansukhlal Gandhi</t>
  </si>
  <si>
    <t>Shri Bhausaheb Rajaram Wakchaure</t>
  </si>
  <si>
    <t>Shirdi(SC)</t>
  </si>
  <si>
    <t>Pune</t>
  </si>
  <si>
    <t>Shri Shivaji Adhalrao Patil</t>
  </si>
  <si>
    <t>Shirur</t>
  </si>
  <si>
    <t>Shri Gajanan Dharmshi Babar</t>
  </si>
  <si>
    <t>Maval</t>
  </si>
  <si>
    <t>Shri Suresh Kalmadi</t>
  </si>
  <si>
    <t>Smt. Supriya Sadanand Sule</t>
  </si>
  <si>
    <t>Baramati</t>
  </si>
  <si>
    <t>Satara</t>
  </si>
  <si>
    <t>Shri Udayanraje Pratapsingh Bhonsle</t>
  </si>
  <si>
    <t>Sangli</t>
  </si>
  <si>
    <t>Shri Pratik Prakashbapu Patil</t>
  </si>
  <si>
    <t>Solapur</t>
  </si>
  <si>
    <t>Shri Sushil Kumar Sambhajirao Shinde</t>
  </si>
  <si>
    <t>Solapur(SC)</t>
  </si>
  <si>
    <t>Shri Sharad Chandra Govindrao Pawar</t>
  </si>
  <si>
    <t>Madha</t>
  </si>
  <si>
    <t>Kolhapur</t>
  </si>
  <si>
    <t>Shri Sadashiv Rao Dadoba Mandlik</t>
  </si>
  <si>
    <t>Shri Raju Alias Devappa Anna Shetti</t>
  </si>
  <si>
    <t>Hatkanangle</t>
  </si>
  <si>
    <t>Aurangabad</t>
  </si>
  <si>
    <t>Shri Chandrakant Bhaurao Khaire</t>
  </si>
  <si>
    <t>Beed</t>
  </si>
  <si>
    <t>Shri Gopinath Pandurang Munde</t>
  </si>
  <si>
    <t>Jalna</t>
  </si>
  <si>
    <t>Shri Raosaheb Danve Patil</t>
  </si>
  <si>
    <t>Hingoli</t>
  </si>
  <si>
    <t>Shri Subhash Bapurao Wankhede</t>
  </si>
  <si>
    <t>Nanded</t>
  </si>
  <si>
    <t>Shri Bhaskarrao Bapurao Khatgaonkar Patil</t>
  </si>
  <si>
    <t>Latur</t>
  </si>
  <si>
    <t>Shri Jaywant Gangaram Awale</t>
  </si>
  <si>
    <t>Latur(SC)</t>
  </si>
  <si>
    <t>Osmanabad</t>
  </si>
  <si>
    <t>Shri Padamsinha Bajirao Patil</t>
  </si>
  <si>
    <t>Parbhani</t>
  </si>
  <si>
    <t>Shri Ganeshrao Nagorao Dudhgaonkar</t>
  </si>
  <si>
    <t>Amravati</t>
  </si>
  <si>
    <t>Shri Anandrao Vithoba Adsul</t>
  </si>
  <si>
    <t>Amravati(SC)</t>
  </si>
  <si>
    <t>Akola</t>
  </si>
  <si>
    <t>Shri Sanjay Shamrao Dhotre</t>
  </si>
  <si>
    <t>Buldhana</t>
  </si>
  <si>
    <t>Shri Prataprao Ganpatrao Jadhav</t>
  </si>
  <si>
    <t>Yavatmal</t>
  </si>
  <si>
    <t>Smt. Bhavana Gawali (Patil)</t>
  </si>
  <si>
    <t>Yavatmal-Washim</t>
  </si>
  <si>
    <t>Nagpur</t>
  </si>
  <si>
    <t>Shri Vilas Baburao Muttemwar</t>
  </si>
  <si>
    <t>Shri Mukul Balkrishna Wasnik</t>
  </si>
  <si>
    <t>Ramtek(SC)</t>
  </si>
  <si>
    <t>Chandrapur</t>
  </si>
  <si>
    <t>Shri Hansraj Gangaram Ahir</t>
  </si>
  <si>
    <t>Gadchiroli</t>
  </si>
  <si>
    <t>Shri Marotrao Sainuji Kowase</t>
  </si>
  <si>
    <t>Gadchiroli-Chimur(ST)</t>
  </si>
  <si>
    <t>Gondiya</t>
  </si>
  <si>
    <t>Shri Praful Manoharbhai Patel</t>
  </si>
  <si>
    <t>Bhandara-Gondiya</t>
  </si>
  <si>
    <t>Wardha</t>
  </si>
  <si>
    <t>Shri Datta Raghobaji Meghe</t>
  </si>
  <si>
    <t>Maharashtra State</t>
  </si>
  <si>
    <t>Source :</t>
  </si>
  <si>
    <t>Navigation Path :</t>
  </si>
  <si>
    <t>www.mahasdb.maharashtra.gov.in &gt; Home &gt;Departments &gt; Planning&gt;Standard Reports</t>
  </si>
  <si>
    <t>Planning Department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</si>
</sst>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D0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/>
    </xf>
    <xf numFmtId="0" fontId="40" fillId="33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top"/>
    </xf>
    <xf numFmtId="2" fontId="5" fillId="34" borderId="11" xfId="0" applyNumberFormat="1" applyFont="1" applyFill="1" applyBorder="1" applyAlignment="1">
      <alignment horizontal="center" vertical="top"/>
    </xf>
    <xf numFmtId="1" fontId="5" fillId="34" borderId="11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/>
    </xf>
    <xf numFmtId="1" fontId="5" fillId="34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2" fontId="4" fillId="34" borderId="11" xfId="0" applyNumberFormat="1" applyFont="1" applyFill="1" applyBorder="1" applyAlignment="1">
      <alignment horizontal="center" vertical="top"/>
    </xf>
    <xf numFmtId="0" fontId="41" fillId="35" borderId="0" xfId="0" applyFont="1" applyFill="1" applyAlignment="1">
      <alignment horizontal="center" wrapText="1"/>
    </xf>
    <xf numFmtId="0" fontId="41" fillId="35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top"/>
    </xf>
    <xf numFmtId="2" fontId="4" fillId="34" borderId="12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/>
    </xf>
    <xf numFmtId="2" fontId="4" fillId="34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35" borderId="0" xfId="0" applyFont="1" applyFill="1" applyAlignment="1">
      <alignment horizontal="center" wrapText="1"/>
    </xf>
    <xf numFmtId="0" fontId="4" fillId="35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1" fillId="35" borderId="12" xfId="0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" fillId="0" borderId="16" xfId="0" applyFont="1" applyFill="1" applyBorder="1" applyAlignment="1">
      <alignment horizontal="right" vertical="justify" wrapText="1"/>
    </xf>
    <xf numFmtId="0" fontId="4" fillId="0" borderId="16" xfId="0" applyFont="1" applyBorder="1" applyAlignment="1">
      <alignment horizontal="right" vertical="justify" wrapText="1"/>
    </xf>
    <xf numFmtId="0" fontId="40" fillId="33" borderId="17" xfId="0" applyFont="1" applyFill="1" applyBorder="1" applyAlignment="1">
      <alignment horizontal="center" vertical="top" wrapText="1"/>
    </xf>
    <xf numFmtId="0" fontId="40" fillId="33" borderId="18" xfId="0" applyFont="1" applyFill="1" applyBorder="1" applyAlignment="1">
      <alignment horizontal="center" vertical="top" wrapText="1"/>
    </xf>
    <xf numFmtId="0" fontId="40" fillId="33" borderId="19" xfId="0" applyFont="1" applyFill="1" applyBorder="1" applyAlignment="1">
      <alignment horizontal="center" vertical="top" wrapText="1"/>
    </xf>
    <xf numFmtId="0" fontId="40" fillId="33" borderId="20" xfId="0" applyFont="1" applyFill="1" applyBorder="1" applyAlignment="1">
      <alignment horizontal="center" vertical="top" wrapText="1"/>
    </xf>
    <xf numFmtId="0" fontId="40" fillId="33" borderId="21" xfId="0" applyFont="1" applyFill="1" applyBorder="1" applyAlignment="1">
      <alignment horizontal="center" vertical="top" wrapText="1"/>
    </xf>
    <xf numFmtId="0" fontId="40" fillId="33" borderId="2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6" sqref="J6"/>
    </sheetView>
  </sheetViews>
  <sheetFormatPr defaultColWidth="10.140625" defaultRowHeight="15"/>
  <cols>
    <col min="1" max="1" width="10.140625" style="0" customWidth="1"/>
    <col min="2" max="2" width="12.421875" style="0" customWidth="1"/>
    <col min="3" max="5" width="10.140625" style="0" customWidth="1"/>
    <col min="6" max="6" width="12.28125" style="0" customWidth="1"/>
    <col min="7" max="7" width="10.140625" style="0" customWidth="1"/>
    <col min="8" max="8" width="12.140625" style="0" customWidth="1"/>
  </cols>
  <sheetData>
    <row r="1" spans="1:11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15.7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3" spans="1:11" ht="63" customHeight="1">
      <c r="A3" s="42" t="s">
        <v>2</v>
      </c>
      <c r="B3" s="42" t="s">
        <v>3</v>
      </c>
      <c r="C3" s="42" t="s">
        <v>4</v>
      </c>
      <c r="D3" s="44" t="s">
        <v>5</v>
      </c>
      <c r="E3" s="46" t="s">
        <v>6</v>
      </c>
      <c r="F3" s="47"/>
      <c r="G3" s="47"/>
      <c r="H3" s="47"/>
      <c r="I3" s="47"/>
      <c r="J3" s="42" t="s">
        <v>7</v>
      </c>
      <c r="K3" s="2"/>
    </row>
    <row r="4" spans="1:11" ht="31.5">
      <c r="A4" s="43"/>
      <c r="B4" s="43"/>
      <c r="C4" s="43"/>
      <c r="D4" s="45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43"/>
      <c r="K4" s="2"/>
    </row>
    <row r="5" spans="1:11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"/>
    </row>
    <row r="6" spans="1:11" ht="47.25">
      <c r="A6" s="5">
        <v>1</v>
      </c>
      <c r="B6" s="35" t="s">
        <v>13</v>
      </c>
      <c r="C6" s="6" t="s">
        <v>14</v>
      </c>
      <c r="D6" s="7" t="s">
        <v>15</v>
      </c>
      <c r="E6" s="5">
        <v>358</v>
      </c>
      <c r="F6" s="5">
        <v>349</v>
      </c>
      <c r="G6" s="5">
        <v>349</v>
      </c>
      <c r="H6" s="5">
        <v>235</v>
      </c>
      <c r="I6" s="8">
        <v>114</v>
      </c>
      <c r="J6" s="9">
        <f>H6/F6*100</f>
        <v>67.3352435530086</v>
      </c>
      <c r="K6" s="2"/>
    </row>
    <row r="7" spans="1:11" ht="47.25">
      <c r="A7" s="5">
        <v>2</v>
      </c>
      <c r="B7" s="36"/>
      <c r="C7" s="6" t="s">
        <v>16</v>
      </c>
      <c r="D7" s="7" t="s">
        <v>17</v>
      </c>
      <c r="E7" s="5">
        <v>280</v>
      </c>
      <c r="F7" s="5">
        <v>253</v>
      </c>
      <c r="G7" s="5">
        <v>253</v>
      </c>
      <c r="H7" s="5">
        <v>124</v>
      </c>
      <c r="I7" s="5">
        <v>129</v>
      </c>
      <c r="J7" s="9">
        <f>H7/F7*100</f>
        <v>49.01185770750988</v>
      </c>
      <c r="K7" s="2"/>
    </row>
    <row r="8" spans="1:11" ht="47.25">
      <c r="A8" s="5">
        <v>3</v>
      </c>
      <c r="B8" s="36"/>
      <c r="C8" s="6" t="s">
        <v>18</v>
      </c>
      <c r="D8" s="7" t="s">
        <v>19</v>
      </c>
      <c r="E8" s="5">
        <v>288</v>
      </c>
      <c r="F8" s="5">
        <v>252</v>
      </c>
      <c r="G8" s="5">
        <v>252</v>
      </c>
      <c r="H8" s="5">
        <v>168</v>
      </c>
      <c r="I8" s="5">
        <v>84</v>
      </c>
      <c r="J8" s="9">
        <f>H8/F8*100</f>
        <v>66.66666666666666</v>
      </c>
      <c r="K8" s="2"/>
    </row>
    <row r="9" spans="1:11" ht="63">
      <c r="A9" s="5">
        <v>4</v>
      </c>
      <c r="B9" s="37"/>
      <c r="C9" s="6" t="s">
        <v>20</v>
      </c>
      <c r="D9" s="7" t="s">
        <v>21</v>
      </c>
      <c r="E9" s="5">
        <v>398</v>
      </c>
      <c r="F9" s="5">
        <v>331</v>
      </c>
      <c r="G9" s="5">
        <v>331</v>
      </c>
      <c r="H9" s="10">
        <v>161</v>
      </c>
      <c r="I9" s="5">
        <v>170</v>
      </c>
      <c r="J9" s="9">
        <f>H9/F9*100</f>
        <v>48.6404833836858</v>
      </c>
      <c r="K9" s="2"/>
    </row>
    <row r="10" spans="1:11" ht="63">
      <c r="A10" s="5">
        <v>5</v>
      </c>
      <c r="B10" s="35" t="s">
        <v>22</v>
      </c>
      <c r="C10" s="6" t="s">
        <v>23</v>
      </c>
      <c r="D10" s="7" t="s">
        <v>24</v>
      </c>
      <c r="E10" s="8">
        <v>484</v>
      </c>
      <c r="F10" s="8">
        <v>293</v>
      </c>
      <c r="G10" s="8">
        <v>293</v>
      </c>
      <c r="H10" s="8">
        <v>181</v>
      </c>
      <c r="I10" s="11">
        <v>112</v>
      </c>
      <c r="J10" s="9">
        <f>H10/F10*100</f>
        <v>61.774744027303754</v>
      </c>
      <c r="K10" s="2"/>
    </row>
    <row r="11" spans="1:11" ht="63">
      <c r="A11" s="5">
        <v>6</v>
      </c>
      <c r="B11" s="37"/>
      <c r="C11" s="6" t="s">
        <v>25</v>
      </c>
      <c r="D11" s="7" t="s">
        <v>26</v>
      </c>
      <c r="E11" s="8">
        <v>237</v>
      </c>
      <c r="F11" s="8">
        <v>207</v>
      </c>
      <c r="G11" s="8">
        <v>207</v>
      </c>
      <c r="H11" s="8">
        <v>84</v>
      </c>
      <c r="I11" s="11">
        <v>123</v>
      </c>
      <c r="J11" s="9">
        <f>H11/F11*100</f>
        <v>40.57971014492754</v>
      </c>
      <c r="K11" s="2"/>
    </row>
    <row r="12" spans="1:10" ht="63">
      <c r="A12" s="5">
        <v>7</v>
      </c>
      <c r="B12" s="35" t="s">
        <v>27</v>
      </c>
      <c r="C12" s="6" t="s">
        <v>28</v>
      </c>
      <c r="D12" s="7" t="s">
        <v>27</v>
      </c>
      <c r="E12" s="11">
        <v>37</v>
      </c>
      <c r="F12" s="11">
        <v>37</v>
      </c>
      <c r="G12" s="11">
        <v>36</v>
      </c>
      <c r="H12" s="12">
        <v>13</v>
      </c>
      <c r="I12" s="12">
        <v>23</v>
      </c>
      <c r="J12" s="9">
        <f>H12/F12*100</f>
        <v>35.13513513513514</v>
      </c>
    </row>
    <row r="13" spans="1:10" ht="63">
      <c r="A13" s="5">
        <v>8</v>
      </c>
      <c r="B13" s="36"/>
      <c r="C13" s="6" t="s">
        <v>29</v>
      </c>
      <c r="D13" s="7" t="s">
        <v>30</v>
      </c>
      <c r="E13" s="11">
        <v>223</v>
      </c>
      <c r="F13" s="11">
        <v>223</v>
      </c>
      <c r="G13" s="11">
        <v>223</v>
      </c>
      <c r="H13" s="11">
        <f>156+4</f>
        <v>160</v>
      </c>
      <c r="I13" s="12">
        <f>F13-H13</f>
        <v>63</v>
      </c>
      <c r="J13" s="9">
        <f>H13/F13*100</f>
        <v>71.74887892376681</v>
      </c>
    </row>
    <row r="14" spans="1:10" ht="63">
      <c r="A14" s="5">
        <v>9</v>
      </c>
      <c r="B14" s="36"/>
      <c r="C14" s="6" t="s">
        <v>31</v>
      </c>
      <c r="D14" s="7" t="s">
        <v>32</v>
      </c>
      <c r="E14" s="11">
        <v>355</v>
      </c>
      <c r="F14" s="11">
        <v>355</v>
      </c>
      <c r="G14" s="11">
        <v>354</v>
      </c>
      <c r="H14" s="11">
        <f>187+26</f>
        <v>213</v>
      </c>
      <c r="I14" s="12">
        <v>141</v>
      </c>
      <c r="J14" s="9">
        <f>H14/F14*100</f>
        <v>60</v>
      </c>
    </row>
    <row r="15" spans="1:10" ht="63">
      <c r="A15" s="5">
        <v>10</v>
      </c>
      <c r="B15" s="37"/>
      <c r="C15" s="6" t="s">
        <v>33</v>
      </c>
      <c r="D15" s="7" t="s">
        <v>34</v>
      </c>
      <c r="E15" s="11">
        <v>494</v>
      </c>
      <c r="F15" s="11">
        <v>494</v>
      </c>
      <c r="G15" s="11">
        <v>493</v>
      </c>
      <c r="H15" s="11">
        <f>319+19</f>
        <v>338</v>
      </c>
      <c r="I15" s="12">
        <v>155</v>
      </c>
      <c r="J15" s="9">
        <f>H15/F15*100</f>
        <v>68.42105263157895</v>
      </c>
    </row>
    <row r="16" spans="1:10" ht="63">
      <c r="A16" s="5">
        <v>11</v>
      </c>
      <c r="B16" s="13" t="s">
        <v>35</v>
      </c>
      <c r="C16" s="6" t="s">
        <v>36</v>
      </c>
      <c r="D16" s="7" t="s">
        <v>35</v>
      </c>
      <c r="E16" s="12">
        <v>466</v>
      </c>
      <c r="F16" s="12">
        <v>374</v>
      </c>
      <c r="G16" s="12">
        <v>284</v>
      </c>
      <c r="H16" s="12">
        <v>228</v>
      </c>
      <c r="I16" s="12">
        <v>56</v>
      </c>
      <c r="J16" s="9">
        <f>H16/F16*100</f>
        <v>60.962566844919785</v>
      </c>
    </row>
    <row r="17" spans="1:10" ht="63">
      <c r="A17" s="5">
        <v>12</v>
      </c>
      <c r="B17" s="13" t="s">
        <v>37</v>
      </c>
      <c r="C17" s="6" t="s">
        <v>38</v>
      </c>
      <c r="D17" s="7" t="s">
        <v>39</v>
      </c>
      <c r="E17" s="8">
        <v>728</v>
      </c>
      <c r="F17" s="8">
        <v>465</v>
      </c>
      <c r="G17" s="8">
        <v>441</v>
      </c>
      <c r="H17" s="8">
        <v>322</v>
      </c>
      <c r="I17" s="8">
        <v>119</v>
      </c>
      <c r="J17" s="9">
        <f>H17/F17*100</f>
        <v>69.24731182795699</v>
      </c>
    </row>
    <row r="18" spans="1:10" ht="63">
      <c r="A18" s="5">
        <v>13</v>
      </c>
      <c r="B18" s="35" t="s">
        <v>40</v>
      </c>
      <c r="C18" s="6" t="s">
        <v>41</v>
      </c>
      <c r="D18" s="7" t="s">
        <v>40</v>
      </c>
      <c r="E18" s="11">
        <v>518</v>
      </c>
      <c r="F18" s="11">
        <v>445</v>
      </c>
      <c r="G18" s="11">
        <v>437</v>
      </c>
      <c r="H18" s="11">
        <v>338</v>
      </c>
      <c r="I18" s="11">
        <v>99</v>
      </c>
      <c r="J18" s="9">
        <f>H18/F18*100</f>
        <v>75.95505617977528</v>
      </c>
    </row>
    <row r="19" spans="1:10" ht="78.75">
      <c r="A19" s="5">
        <v>14</v>
      </c>
      <c r="B19" s="37"/>
      <c r="C19" s="6" t="s">
        <v>42</v>
      </c>
      <c r="D19" s="14" t="s">
        <v>43</v>
      </c>
      <c r="E19" s="11">
        <v>431</v>
      </c>
      <c r="F19" s="11">
        <v>414</v>
      </c>
      <c r="G19" s="11">
        <v>409</v>
      </c>
      <c r="H19" s="11">
        <v>269</v>
      </c>
      <c r="I19" s="11">
        <v>140</v>
      </c>
      <c r="J19" s="9">
        <f>H19/F19*100</f>
        <v>64.97584541062803</v>
      </c>
    </row>
    <row r="20" spans="1:10" ht="94.5">
      <c r="A20" s="5">
        <v>15</v>
      </c>
      <c r="B20" s="13" t="s">
        <v>44</v>
      </c>
      <c r="C20" s="6" t="s">
        <v>45</v>
      </c>
      <c r="D20" s="7" t="s">
        <v>44</v>
      </c>
      <c r="E20" s="8">
        <v>892</v>
      </c>
      <c r="F20" s="8">
        <v>782</v>
      </c>
      <c r="G20" s="8">
        <v>769</v>
      </c>
      <c r="H20" s="8">
        <v>629</v>
      </c>
      <c r="I20" s="8">
        <v>140</v>
      </c>
      <c r="J20" s="9">
        <f>H20/F20*100</f>
        <v>80.43478260869566</v>
      </c>
    </row>
    <row r="21" spans="1:10" ht="63">
      <c r="A21" s="5">
        <v>16</v>
      </c>
      <c r="B21" s="13" t="s">
        <v>46</v>
      </c>
      <c r="C21" s="6" t="s">
        <v>47</v>
      </c>
      <c r="D21" s="7" t="s">
        <v>48</v>
      </c>
      <c r="E21" s="15">
        <v>519</v>
      </c>
      <c r="F21" s="15">
        <v>422</v>
      </c>
      <c r="G21" s="15">
        <v>422</v>
      </c>
      <c r="H21" s="15">
        <v>357</v>
      </c>
      <c r="I21" s="15">
        <f>G21-H21</f>
        <v>65</v>
      </c>
      <c r="J21" s="9">
        <f>H21/F21*100</f>
        <v>84.59715639810426</v>
      </c>
    </row>
    <row r="22" spans="1:10" ht="47.25">
      <c r="A22" s="5">
        <v>17</v>
      </c>
      <c r="B22" s="35" t="s">
        <v>49</v>
      </c>
      <c r="C22" s="6" t="s">
        <v>50</v>
      </c>
      <c r="D22" s="7" t="s">
        <v>51</v>
      </c>
      <c r="E22" s="8">
        <v>845</v>
      </c>
      <c r="F22" s="8">
        <v>554</v>
      </c>
      <c r="G22" s="8">
        <v>509</v>
      </c>
      <c r="H22" s="8">
        <v>300</v>
      </c>
      <c r="I22" s="8">
        <v>209</v>
      </c>
      <c r="J22" s="9">
        <f>H22/F22*100</f>
        <v>54.151624548736464</v>
      </c>
    </row>
    <row r="23" spans="1:11" ht="63">
      <c r="A23" s="5">
        <v>18</v>
      </c>
      <c r="B23" s="37"/>
      <c r="C23" s="6" t="s">
        <v>52</v>
      </c>
      <c r="D23" s="7" t="s">
        <v>53</v>
      </c>
      <c r="E23" s="8">
        <v>538</v>
      </c>
      <c r="F23" s="8">
        <v>418</v>
      </c>
      <c r="G23" s="8">
        <v>372</v>
      </c>
      <c r="H23" s="8">
        <v>280</v>
      </c>
      <c r="I23" s="8">
        <v>92</v>
      </c>
      <c r="J23" s="9">
        <f>H23/F23*100</f>
        <v>66.98564593301435</v>
      </c>
      <c r="K23" s="2"/>
    </row>
    <row r="24" spans="1:11" ht="78.75">
      <c r="A24" s="5">
        <v>19</v>
      </c>
      <c r="B24" s="35" t="s">
        <v>54</v>
      </c>
      <c r="C24" s="6" t="s">
        <v>55</v>
      </c>
      <c r="D24" s="7" t="s">
        <v>54</v>
      </c>
      <c r="E24" s="12">
        <v>851</v>
      </c>
      <c r="F24" s="12">
        <v>434</v>
      </c>
      <c r="G24" s="12">
        <v>419</v>
      </c>
      <c r="H24" s="12">
        <v>326</v>
      </c>
      <c r="I24" s="12">
        <v>93</v>
      </c>
      <c r="J24" s="9">
        <f>H24/F24*100</f>
        <v>75.11520737327189</v>
      </c>
      <c r="K24" s="2"/>
    </row>
    <row r="25" spans="1:11" ht="94.5">
      <c r="A25" s="5">
        <v>20</v>
      </c>
      <c r="B25" s="37"/>
      <c r="C25" s="6" t="s">
        <v>56</v>
      </c>
      <c r="D25" s="7" t="s">
        <v>57</v>
      </c>
      <c r="E25" s="12">
        <v>1435</v>
      </c>
      <c r="F25" s="12">
        <v>1151</v>
      </c>
      <c r="G25" s="12">
        <v>1141</v>
      </c>
      <c r="H25" s="12">
        <v>955</v>
      </c>
      <c r="I25" s="12">
        <v>186</v>
      </c>
      <c r="J25" s="9">
        <f>H25/F25*100</f>
        <v>82.97132927888794</v>
      </c>
      <c r="K25" s="2"/>
    </row>
    <row r="26" spans="1:11" ht="63">
      <c r="A26" s="5">
        <v>21</v>
      </c>
      <c r="B26" s="35" t="s">
        <v>58</v>
      </c>
      <c r="C26" s="6" t="s">
        <v>59</v>
      </c>
      <c r="D26" s="14" t="s">
        <v>60</v>
      </c>
      <c r="E26" s="16">
        <v>946</v>
      </c>
      <c r="F26" s="16">
        <v>603</v>
      </c>
      <c r="G26" s="16">
        <v>603</v>
      </c>
      <c r="H26" s="16">
        <v>470</v>
      </c>
      <c r="I26" s="16">
        <v>133</v>
      </c>
      <c r="J26" s="9">
        <f>H26/F26*100</f>
        <v>77.9436152570481</v>
      </c>
      <c r="K26" s="2"/>
    </row>
    <row r="27" spans="1:11" ht="63">
      <c r="A27" s="5">
        <v>22</v>
      </c>
      <c r="B27" s="36"/>
      <c r="C27" s="6" t="s">
        <v>61</v>
      </c>
      <c r="D27" s="14" t="s">
        <v>62</v>
      </c>
      <c r="E27" s="16">
        <v>376</v>
      </c>
      <c r="F27" s="16">
        <v>369</v>
      </c>
      <c r="G27" s="16">
        <v>369</v>
      </c>
      <c r="H27" s="16">
        <v>342</v>
      </c>
      <c r="I27" s="16">
        <v>27</v>
      </c>
      <c r="J27" s="9">
        <f>H27/F27*100</f>
        <v>92.6829268292683</v>
      </c>
      <c r="K27" s="2"/>
    </row>
    <row r="28" spans="1:11" ht="47.25">
      <c r="A28" s="5">
        <v>23</v>
      </c>
      <c r="B28" s="36"/>
      <c r="C28" s="6" t="s">
        <v>63</v>
      </c>
      <c r="D28" s="14" t="s">
        <v>58</v>
      </c>
      <c r="E28" s="16">
        <v>279</v>
      </c>
      <c r="F28" s="16">
        <v>244</v>
      </c>
      <c r="G28" s="16">
        <v>241</v>
      </c>
      <c r="H28" s="16">
        <v>175</v>
      </c>
      <c r="I28" s="16">
        <v>66</v>
      </c>
      <c r="J28" s="9">
        <f>H28/F28*100</f>
        <v>71.72131147540983</v>
      </c>
      <c r="K28" s="2"/>
    </row>
    <row r="29" spans="1:11" ht="63">
      <c r="A29" s="5">
        <v>24</v>
      </c>
      <c r="B29" s="37"/>
      <c r="C29" s="6" t="s">
        <v>64</v>
      </c>
      <c r="D29" s="14" t="s">
        <v>65</v>
      </c>
      <c r="E29" s="16">
        <v>663</v>
      </c>
      <c r="F29" s="16">
        <v>546</v>
      </c>
      <c r="G29" s="16">
        <v>482</v>
      </c>
      <c r="H29" s="16">
        <v>285</v>
      </c>
      <c r="I29" s="16">
        <v>197</v>
      </c>
      <c r="J29" s="9">
        <f>H29/F29*100</f>
        <v>52.197802197802204</v>
      </c>
      <c r="K29" s="2"/>
    </row>
    <row r="30" spans="1:11" ht="94.5">
      <c r="A30" s="5">
        <v>25</v>
      </c>
      <c r="B30" s="13" t="s">
        <v>66</v>
      </c>
      <c r="C30" s="6" t="s">
        <v>67</v>
      </c>
      <c r="D30" s="14" t="s">
        <v>66</v>
      </c>
      <c r="E30" s="8">
        <v>593</v>
      </c>
      <c r="F30" s="8">
        <v>375</v>
      </c>
      <c r="G30" s="8">
        <v>375</v>
      </c>
      <c r="H30" s="8">
        <v>151</v>
      </c>
      <c r="I30" s="8">
        <v>224</v>
      </c>
      <c r="J30" s="9">
        <f>H30/F30*100</f>
        <v>40.266666666666666</v>
      </c>
      <c r="K30" s="2"/>
    </row>
    <row r="31" spans="1:11" ht="63">
      <c r="A31" s="5">
        <v>26</v>
      </c>
      <c r="B31" s="13" t="s">
        <v>68</v>
      </c>
      <c r="C31" s="6" t="s">
        <v>69</v>
      </c>
      <c r="D31" s="14" t="s">
        <v>68</v>
      </c>
      <c r="E31" s="12">
        <v>2166</v>
      </c>
      <c r="F31" s="12">
        <v>424</v>
      </c>
      <c r="G31" s="12">
        <v>395</v>
      </c>
      <c r="H31" s="12">
        <v>346</v>
      </c>
      <c r="I31" s="12">
        <v>49</v>
      </c>
      <c r="J31" s="9">
        <f>H31/F31*100</f>
        <v>81.60377358490565</v>
      </c>
      <c r="K31" s="2"/>
    </row>
    <row r="32" spans="1:11" ht="78.75">
      <c r="A32" s="5">
        <v>27</v>
      </c>
      <c r="B32" s="35" t="s">
        <v>70</v>
      </c>
      <c r="C32" s="6" t="s">
        <v>71</v>
      </c>
      <c r="D32" s="14" t="s">
        <v>72</v>
      </c>
      <c r="E32" s="8">
        <v>383</v>
      </c>
      <c r="F32" s="8">
        <v>257</v>
      </c>
      <c r="G32" s="8">
        <v>179</v>
      </c>
      <c r="H32" s="8">
        <v>95</v>
      </c>
      <c r="I32" s="8">
        <v>84</v>
      </c>
      <c r="J32" s="9">
        <f>H32/F32*100</f>
        <v>36.964980544747085</v>
      </c>
      <c r="K32" s="2"/>
    </row>
    <row r="33" spans="1:11" ht="78.75">
      <c r="A33" s="5">
        <v>28</v>
      </c>
      <c r="B33" s="37"/>
      <c r="C33" s="6" t="s">
        <v>73</v>
      </c>
      <c r="D33" s="14" t="s">
        <v>74</v>
      </c>
      <c r="E33" s="8">
        <v>360</v>
      </c>
      <c r="F33" s="8">
        <v>310</v>
      </c>
      <c r="G33" s="8">
        <v>235</v>
      </c>
      <c r="H33" s="8">
        <v>186</v>
      </c>
      <c r="I33" s="8">
        <v>49</v>
      </c>
      <c r="J33" s="9">
        <f>H33/F33*100</f>
        <v>60</v>
      </c>
      <c r="K33" s="2"/>
    </row>
    <row r="34" spans="1:11" ht="78.75">
      <c r="A34" s="5">
        <v>29</v>
      </c>
      <c r="B34" s="35" t="s">
        <v>75</v>
      </c>
      <c r="C34" s="6" t="s">
        <v>76</v>
      </c>
      <c r="D34" s="14" t="s">
        <v>75</v>
      </c>
      <c r="E34" s="8">
        <v>1382</v>
      </c>
      <c r="F34" s="8">
        <v>457</v>
      </c>
      <c r="G34" s="8">
        <v>390</v>
      </c>
      <c r="H34" s="8">
        <v>269</v>
      </c>
      <c r="I34" s="8">
        <f>+G34-H34</f>
        <v>121</v>
      </c>
      <c r="J34" s="9">
        <f>H34/F34*100</f>
        <v>58.86214442013129</v>
      </c>
      <c r="K34" s="2"/>
    </row>
    <row r="35" spans="1:11" ht="78.75">
      <c r="A35" s="5">
        <v>30</v>
      </c>
      <c r="B35" s="37"/>
      <c r="C35" s="6" t="s">
        <v>77</v>
      </c>
      <c r="D35" s="14" t="s">
        <v>78</v>
      </c>
      <c r="E35" s="8">
        <v>825</v>
      </c>
      <c r="F35" s="8">
        <v>509</v>
      </c>
      <c r="G35" s="8">
        <v>446</v>
      </c>
      <c r="H35" s="8">
        <v>371</v>
      </c>
      <c r="I35" s="8">
        <f>+G35-H35</f>
        <v>75</v>
      </c>
      <c r="J35" s="9">
        <f>H35/F35*100</f>
        <v>72.88801571709233</v>
      </c>
      <c r="K35" s="2"/>
    </row>
    <row r="36" spans="1:11" ht="78.75">
      <c r="A36" s="5">
        <v>31</v>
      </c>
      <c r="B36" s="13" t="s">
        <v>79</v>
      </c>
      <c r="C36" s="6" t="s">
        <v>80</v>
      </c>
      <c r="D36" s="14" t="s">
        <v>79</v>
      </c>
      <c r="E36" s="8">
        <v>254</v>
      </c>
      <c r="F36" s="8">
        <v>216</v>
      </c>
      <c r="G36" s="8">
        <v>184</v>
      </c>
      <c r="H36" s="8">
        <v>137</v>
      </c>
      <c r="I36" s="8">
        <v>47</v>
      </c>
      <c r="J36" s="9">
        <f>H36/F36*100</f>
        <v>63.42592592592593</v>
      </c>
      <c r="K36" s="2"/>
    </row>
    <row r="37" spans="1:11" ht="63">
      <c r="A37" s="5">
        <v>32</v>
      </c>
      <c r="B37" s="13" t="s">
        <v>81</v>
      </c>
      <c r="C37" s="6" t="s">
        <v>82</v>
      </c>
      <c r="D37" s="14" t="s">
        <v>81</v>
      </c>
      <c r="E37" s="5">
        <v>538</v>
      </c>
      <c r="F37" s="5">
        <v>435</v>
      </c>
      <c r="G37" s="5">
        <v>435</v>
      </c>
      <c r="H37" s="5">
        <v>313</v>
      </c>
      <c r="I37" s="5">
        <f>F37-H37</f>
        <v>122</v>
      </c>
      <c r="J37" s="9">
        <f>H37/F37*100</f>
        <v>71.95402298850576</v>
      </c>
      <c r="K37" s="2"/>
    </row>
    <row r="38" spans="1:11" ht="63">
      <c r="A38" s="5">
        <v>33</v>
      </c>
      <c r="B38" s="13" t="s">
        <v>83</v>
      </c>
      <c r="C38" s="6" t="s">
        <v>84</v>
      </c>
      <c r="D38" s="14" t="s">
        <v>83</v>
      </c>
      <c r="E38" s="8">
        <v>549</v>
      </c>
      <c r="F38" s="8">
        <v>400</v>
      </c>
      <c r="G38" s="8">
        <v>400</v>
      </c>
      <c r="H38" s="8">
        <v>223</v>
      </c>
      <c r="I38" s="8">
        <v>177</v>
      </c>
      <c r="J38" s="9">
        <f>H38/F38*100</f>
        <v>55.75</v>
      </c>
      <c r="K38" s="2"/>
    </row>
    <row r="39" spans="1:11" ht="78.75">
      <c r="A39" s="5">
        <v>34</v>
      </c>
      <c r="B39" s="13" t="s">
        <v>85</v>
      </c>
      <c r="C39" s="6" t="s">
        <v>86</v>
      </c>
      <c r="D39" s="14" t="s">
        <v>85</v>
      </c>
      <c r="E39" s="17">
        <v>450</v>
      </c>
      <c r="F39" s="17">
        <v>355</v>
      </c>
      <c r="G39" s="17">
        <v>302</v>
      </c>
      <c r="H39" s="17">
        <v>167</v>
      </c>
      <c r="I39" s="17">
        <v>135</v>
      </c>
      <c r="J39" s="9">
        <f>H39/F39*100</f>
        <v>47.04225352112676</v>
      </c>
      <c r="K39" s="2"/>
    </row>
    <row r="40" spans="1:11" ht="94.5">
      <c r="A40" s="5">
        <v>35</v>
      </c>
      <c r="B40" s="13" t="s">
        <v>87</v>
      </c>
      <c r="C40" s="6" t="s">
        <v>88</v>
      </c>
      <c r="D40" s="14" t="s">
        <v>87</v>
      </c>
      <c r="E40" s="8">
        <v>660</v>
      </c>
      <c r="F40" s="8">
        <v>660</v>
      </c>
      <c r="G40" s="8">
        <v>602</v>
      </c>
      <c r="H40" s="8">
        <v>382</v>
      </c>
      <c r="I40" s="8">
        <v>220</v>
      </c>
      <c r="J40" s="9">
        <f>H40/F40*100</f>
        <v>57.878787878787875</v>
      </c>
      <c r="K40" s="2"/>
    </row>
    <row r="41" spans="1:11" ht="63">
      <c r="A41" s="5">
        <v>36</v>
      </c>
      <c r="B41" s="13" t="s">
        <v>89</v>
      </c>
      <c r="C41" s="6" t="s">
        <v>90</v>
      </c>
      <c r="D41" s="14" t="s">
        <v>91</v>
      </c>
      <c r="E41" s="8">
        <v>727</v>
      </c>
      <c r="F41" s="8">
        <v>428</v>
      </c>
      <c r="G41" s="8">
        <v>428</v>
      </c>
      <c r="H41" s="8">
        <v>286</v>
      </c>
      <c r="I41" s="8">
        <v>142</v>
      </c>
      <c r="J41" s="9">
        <f>H41/F41*100</f>
        <v>66.82242990654206</v>
      </c>
      <c r="K41" s="2"/>
    </row>
    <row r="42" spans="1:11" ht="78.75">
      <c r="A42" s="5">
        <v>37</v>
      </c>
      <c r="B42" s="13" t="s">
        <v>92</v>
      </c>
      <c r="C42" s="6" t="s">
        <v>93</v>
      </c>
      <c r="D42" s="14" t="s">
        <v>92</v>
      </c>
      <c r="E42" s="8">
        <v>431</v>
      </c>
      <c r="F42" s="8">
        <v>402</v>
      </c>
      <c r="G42" s="8">
        <v>402</v>
      </c>
      <c r="H42" s="8">
        <v>162</v>
      </c>
      <c r="I42" s="8">
        <v>240</v>
      </c>
      <c r="J42" s="9">
        <f>H42/F42*100</f>
        <v>40.298507462686565</v>
      </c>
      <c r="K42" s="2"/>
    </row>
    <row r="43" spans="1:11" ht="94.5">
      <c r="A43" s="5">
        <v>38</v>
      </c>
      <c r="B43" s="13" t="s">
        <v>94</v>
      </c>
      <c r="C43" s="6" t="s">
        <v>95</v>
      </c>
      <c r="D43" s="14" t="s">
        <v>94</v>
      </c>
      <c r="E43" s="18">
        <v>404</v>
      </c>
      <c r="F43" s="18">
        <v>372</v>
      </c>
      <c r="G43" s="18">
        <v>342</v>
      </c>
      <c r="H43" s="18">
        <v>265</v>
      </c>
      <c r="I43" s="18">
        <v>77</v>
      </c>
      <c r="J43" s="9">
        <f>H43/F43*100</f>
        <v>71.23655913978494</v>
      </c>
      <c r="K43" s="2"/>
    </row>
    <row r="44" spans="1:11" ht="63">
      <c r="A44" s="5">
        <v>39</v>
      </c>
      <c r="B44" s="13" t="s">
        <v>96</v>
      </c>
      <c r="C44" s="6" t="s">
        <v>97</v>
      </c>
      <c r="D44" s="14" t="s">
        <v>98</v>
      </c>
      <c r="E44" s="8">
        <v>590</v>
      </c>
      <c r="F44" s="8">
        <v>400</v>
      </c>
      <c r="G44" s="8">
        <v>379</v>
      </c>
      <c r="H44" s="8">
        <v>248</v>
      </c>
      <c r="I44" s="8">
        <v>131</v>
      </c>
      <c r="J44" s="9">
        <f>H44/F44*100</f>
        <v>62</v>
      </c>
      <c r="K44" s="2"/>
    </row>
    <row r="45" spans="1:11" ht="63">
      <c r="A45" s="5">
        <v>40</v>
      </c>
      <c r="B45" s="13" t="s">
        <v>99</v>
      </c>
      <c r="C45" s="6" t="s">
        <v>100</v>
      </c>
      <c r="D45" s="14" t="s">
        <v>99</v>
      </c>
      <c r="E45" s="8">
        <v>590</v>
      </c>
      <c r="F45" s="8">
        <v>434</v>
      </c>
      <c r="G45" s="8">
        <v>423</v>
      </c>
      <c r="H45" s="8">
        <v>302</v>
      </c>
      <c r="I45" s="8">
        <v>121</v>
      </c>
      <c r="J45" s="9">
        <f>H45/F45*100</f>
        <v>69.5852534562212</v>
      </c>
      <c r="K45" s="2"/>
    </row>
    <row r="46" spans="1:11" ht="63">
      <c r="A46" s="5">
        <v>41</v>
      </c>
      <c r="B46" s="13" t="s">
        <v>101</v>
      </c>
      <c r="C46" s="6" t="s">
        <v>102</v>
      </c>
      <c r="D46" s="14" t="s">
        <v>101</v>
      </c>
      <c r="E46" s="8">
        <v>492</v>
      </c>
      <c r="F46" s="8">
        <v>480</v>
      </c>
      <c r="G46" s="8">
        <v>323</v>
      </c>
      <c r="H46" s="8">
        <v>178</v>
      </c>
      <c r="I46" s="8">
        <v>145</v>
      </c>
      <c r="J46" s="9">
        <f>H46/F46*100</f>
        <v>37.083333333333336</v>
      </c>
      <c r="K46" s="2"/>
    </row>
    <row r="47" spans="1:11" ht="63">
      <c r="A47" s="5">
        <v>42</v>
      </c>
      <c r="B47" s="13" t="s">
        <v>103</v>
      </c>
      <c r="C47" s="6" t="s">
        <v>104</v>
      </c>
      <c r="D47" s="14" t="s">
        <v>105</v>
      </c>
      <c r="E47" s="8">
        <v>668</v>
      </c>
      <c r="F47" s="8">
        <v>504</v>
      </c>
      <c r="G47" s="8">
        <v>309</v>
      </c>
      <c r="H47" s="8">
        <v>231</v>
      </c>
      <c r="I47" s="8">
        <v>78</v>
      </c>
      <c r="J47" s="9">
        <f>H47/F47*100</f>
        <v>45.83333333333333</v>
      </c>
      <c r="K47" s="2"/>
    </row>
    <row r="48" spans="1:11" ht="63">
      <c r="A48" s="5">
        <v>43</v>
      </c>
      <c r="B48" s="35" t="s">
        <v>106</v>
      </c>
      <c r="C48" s="6" t="s">
        <v>107</v>
      </c>
      <c r="D48" s="14" t="s">
        <v>106</v>
      </c>
      <c r="E48" s="8">
        <v>291</v>
      </c>
      <c r="F48" s="8">
        <v>255</v>
      </c>
      <c r="G48" s="8">
        <v>247</v>
      </c>
      <c r="H48" s="8">
        <v>116</v>
      </c>
      <c r="I48" s="8">
        <v>131</v>
      </c>
      <c r="J48" s="9">
        <f>H48/F48*100</f>
        <v>45.490196078431374</v>
      </c>
      <c r="K48" s="2"/>
    </row>
    <row r="49" spans="1:11" ht="63">
      <c r="A49" s="5">
        <v>44</v>
      </c>
      <c r="B49" s="37"/>
      <c r="C49" s="6" t="s">
        <v>108</v>
      </c>
      <c r="D49" s="14" t="s">
        <v>109</v>
      </c>
      <c r="E49" s="8">
        <v>392</v>
      </c>
      <c r="F49" s="8">
        <v>367</v>
      </c>
      <c r="G49" s="8">
        <v>337</v>
      </c>
      <c r="H49" s="8">
        <v>170</v>
      </c>
      <c r="I49" s="8">
        <v>167</v>
      </c>
      <c r="J49" s="9">
        <f>H49/F49*100</f>
        <v>46.321525885558586</v>
      </c>
      <c r="K49" s="2"/>
    </row>
    <row r="50" spans="1:11" ht="63">
      <c r="A50" s="5">
        <v>45</v>
      </c>
      <c r="B50" s="13" t="s">
        <v>110</v>
      </c>
      <c r="C50" s="6" t="s">
        <v>111</v>
      </c>
      <c r="D50" s="7" t="s">
        <v>110</v>
      </c>
      <c r="E50" s="8">
        <v>843</v>
      </c>
      <c r="F50" s="8">
        <v>557</v>
      </c>
      <c r="G50" s="8">
        <v>557</v>
      </c>
      <c r="H50" s="8">
        <v>475</v>
      </c>
      <c r="I50" s="8">
        <v>82</v>
      </c>
      <c r="J50" s="9">
        <f>H50/F50*100</f>
        <v>85.27827648114902</v>
      </c>
      <c r="K50" s="2"/>
    </row>
    <row r="51" spans="1:11" ht="63">
      <c r="A51" s="5">
        <v>46</v>
      </c>
      <c r="B51" s="13" t="s">
        <v>112</v>
      </c>
      <c r="C51" s="6" t="s">
        <v>113</v>
      </c>
      <c r="D51" s="7" t="s">
        <v>114</v>
      </c>
      <c r="E51" s="8">
        <v>1096</v>
      </c>
      <c r="F51" s="8">
        <v>536</v>
      </c>
      <c r="G51" s="8">
        <v>476</v>
      </c>
      <c r="H51" s="8">
        <v>382</v>
      </c>
      <c r="I51" s="8">
        <v>94</v>
      </c>
      <c r="J51" s="9">
        <f>H51/F51*100</f>
        <v>71.26865671641791</v>
      </c>
      <c r="K51" s="2"/>
    </row>
    <row r="52" spans="1:11" ht="78.75">
      <c r="A52" s="5">
        <v>47</v>
      </c>
      <c r="B52" s="13" t="s">
        <v>115</v>
      </c>
      <c r="C52" s="6" t="s">
        <v>116</v>
      </c>
      <c r="D52" s="7" t="s">
        <v>117</v>
      </c>
      <c r="E52" s="8">
        <v>916</v>
      </c>
      <c r="F52" s="8">
        <v>748</v>
      </c>
      <c r="G52" s="8">
        <v>552</v>
      </c>
      <c r="H52" s="8">
        <v>399</v>
      </c>
      <c r="I52" s="8">
        <v>153</v>
      </c>
      <c r="J52" s="9">
        <f>H52/F52*100</f>
        <v>53.342245989304814</v>
      </c>
      <c r="K52" s="2"/>
    </row>
    <row r="53" spans="1:11" ht="47.25">
      <c r="A53" s="5">
        <v>48</v>
      </c>
      <c r="B53" s="13" t="s">
        <v>118</v>
      </c>
      <c r="C53" s="6" t="s">
        <v>119</v>
      </c>
      <c r="D53" s="7" t="s">
        <v>118</v>
      </c>
      <c r="E53" s="8">
        <v>856</v>
      </c>
      <c r="F53" s="8">
        <v>517</v>
      </c>
      <c r="G53" s="8">
        <v>471</v>
      </c>
      <c r="H53" s="8">
        <v>379</v>
      </c>
      <c r="I53" s="8">
        <v>92</v>
      </c>
      <c r="J53" s="9">
        <f>H53/F53*100</f>
        <v>73.30754352030948</v>
      </c>
      <c r="K53" s="2"/>
    </row>
    <row r="54" spans="1:11" ht="31.5">
      <c r="A54" s="19"/>
      <c r="B54" s="20" t="s">
        <v>120</v>
      </c>
      <c r="C54" s="19"/>
      <c r="D54" s="19"/>
      <c r="E54" s="15">
        <f>SUBTOTAL(9,E6:E53)</f>
        <v>29097</v>
      </c>
      <c r="F54" s="15">
        <f>SUBTOTAL(9,F6:F53)</f>
        <v>20413</v>
      </c>
      <c r="G54" s="15">
        <f>SUBTOTAL(9,G6:G53)</f>
        <v>18878</v>
      </c>
      <c r="H54" s="15">
        <f>SUBTOTAL(9,H6:H53)</f>
        <v>13186</v>
      </c>
      <c r="I54" s="15">
        <f>SUBTOTAL(9,I6:I53)</f>
        <v>5692</v>
      </c>
      <c r="J54" s="21">
        <f>H54/F54*100</f>
        <v>64.59609072649782</v>
      </c>
      <c r="K54" s="2"/>
    </row>
    <row r="55" spans="1:11" ht="15.75">
      <c r="A55" s="24"/>
      <c r="B55" s="25"/>
      <c r="C55" s="24"/>
      <c r="D55" s="24"/>
      <c r="E55" s="26"/>
      <c r="F55" s="26"/>
      <c r="G55" s="26"/>
      <c r="H55" s="26"/>
      <c r="I55" s="26"/>
      <c r="J55" s="27"/>
      <c r="K55" s="2"/>
    </row>
    <row r="56" spans="1:11" s="33" customFormat="1" ht="15.75">
      <c r="A56" s="28"/>
      <c r="B56" s="29"/>
      <c r="C56" s="28"/>
      <c r="D56" s="28"/>
      <c r="E56" s="30"/>
      <c r="F56" s="30"/>
      <c r="G56" s="30"/>
      <c r="H56" s="30"/>
      <c r="I56" s="30"/>
      <c r="J56" s="31"/>
      <c r="K56" s="32"/>
    </row>
    <row r="57" spans="1:11" ht="15.75">
      <c r="A57" s="28"/>
      <c r="B57" s="29"/>
      <c r="C57" s="28"/>
      <c r="D57" s="28"/>
      <c r="E57" s="30"/>
      <c r="F57" s="30"/>
      <c r="G57" s="30"/>
      <c r="H57" s="30"/>
      <c r="I57" s="30"/>
      <c r="J57" s="31"/>
      <c r="K57" s="2"/>
    </row>
    <row r="58" spans="1:10" ht="15">
      <c r="A58" s="38" t="s">
        <v>121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5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5">
      <c r="A60" s="34" t="s">
        <v>124</v>
      </c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">
      <c r="A62" s="34" t="s">
        <v>122</v>
      </c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5">
      <c r="A64" s="34" t="s">
        <v>123</v>
      </c>
      <c r="B64" s="34"/>
      <c r="C64" s="34"/>
      <c r="D64" s="34"/>
      <c r="E64" s="34"/>
      <c r="F64" s="34"/>
      <c r="G64" s="34"/>
      <c r="H64" s="34"/>
      <c r="I64" s="34"/>
      <c r="J64" s="34"/>
    </row>
  </sheetData>
  <sheetProtection/>
  <mergeCells count="22">
    <mergeCell ref="B24:B25"/>
    <mergeCell ref="A1:J1"/>
    <mergeCell ref="A2:J2"/>
    <mergeCell ref="A3:A4"/>
    <mergeCell ref="B3:B4"/>
    <mergeCell ref="C3:C4"/>
    <mergeCell ref="D3:D4"/>
    <mergeCell ref="E3:I3"/>
    <mergeCell ref="B6:B9"/>
    <mergeCell ref="B10:B11"/>
    <mergeCell ref="B12:B15"/>
    <mergeCell ref="B18:B19"/>
    <mergeCell ref="B22:B23"/>
    <mergeCell ref="J3:J4"/>
    <mergeCell ref="A60:J60"/>
    <mergeCell ref="A62:J62"/>
    <mergeCell ref="A64:J64"/>
    <mergeCell ref="B26:B29"/>
    <mergeCell ref="B32:B33"/>
    <mergeCell ref="B34:B35"/>
    <mergeCell ref="B48:B49"/>
    <mergeCell ref="A58:J5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 Gayam</dc:creator>
  <cp:keywords/>
  <dc:description/>
  <cp:lastModifiedBy>Sunil Gayam</cp:lastModifiedBy>
  <cp:lastPrinted>2014-07-30T10:56:38Z</cp:lastPrinted>
  <dcterms:created xsi:type="dcterms:W3CDTF">2014-07-30T09:52:14Z</dcterms:created>
  <dcterms:modified xsi:type="dcterms:W3CDTF">2014-08-01T12:51:19Z</dcterms:modified>
  <cp:category/>
  <cp:version/>
  <cp:contentType/>
  <cp:contentStatus/>
</cp:coreProperties>
</file>